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15a0cf7c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50cba57aeb34414a"/>
    <x:sheet xmlns:r="http://schemas.openxmlformats.org/officeDocument/2006/relationships" name="Custos fixos" sheetId="2" r:id="Rcda22a6ee7224715"/>
    <x:sheet xmlns:r="http://schemas.openxmlformats.org/officeDocument/2006/relationships" name="Shows" sheetId="3" r:id="Re81d8150b3ef4616"/>
    <x:sheet xmlns:r="http://schemas.openxmlformats.org/officeDocument/2006/relationships" name="Simulador" sheetId="4" r:id="R88fcb335ee364ee0"/>
    <x:sheet xmlns:r="http://schemas.openxmlformats.org/officeDocument/2006/relationships" name="Como usar" sheetId="5" r:id="R3bf4fb8a4c6749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R$ #,##0.00;[Red](R$ #,##0.00);-"/>
    <x:numFmt numFmtId="201" formatCode="#,##0;[Red](#,##0);-"/>
    <x:numFmt numFmtId="202" formatCode="0.0%;[Red](0.0%);-"/>
  </x:numFmts>
  <x:fonts count="10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F58220"/>
      <x:name val="Carlito"/>
    </x:font>
    <x:font>
      <x:i/>
      <x:sz val="11"/>
      <x:color rgb="FF555555"/>
      <x:name val="Carlito"/>
    </x:font>
    <x:font>
      <x:sz val="11"/>
      <x:color rgb="FF0000FF"/>
      <x:name val="Carlito"/>
    </x:font>
    <x:font>
      <x:b/>
      <x:sz val="12"/>
      <x:color rgb="FF111111"/>
      <x:name val="Carlito"/>
    </x:font>
    <x:font>
      <x:sz val="11"/>
      <x:color rgb="FF008000"/>
      <x:name val="Carlito"/>
    </x:font>
    <x:font>
      <x:b/>
      <x:sz val="12"/>
      <x:name val="Carlito"/>
    </x:font>
    <x:font>
      <x:sz val="11"/>
      <x:color rgb="FF55555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58220"/>
      </x:patternFill>
    </x:fill>
    <x:fill>
      <x:patternFill patternType="solid">
        <x:fgColor rgb="FFFFF2E8"/>
      </x:patternFill>
    </x:fill>
    <x:fill>
      <x:patternFill patternType="solid">
        <x:fgColor rgb="FFF3F3F3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0" fillId="0" borderId="0" xfId="0" applyNumberFormat="1" applyFont="1" applyFill="1" applyBorder="1"/>
    <x:xf numFmtId="200" fontId="2" fillId="2" borderId="0" xfId="0" applyNumberFormat="1" applyFont="1" applyFill="1" applyBorder="1"/>
    <x:xf numFmtId="200" fontId="5" fillId="0" borderId="1" xfId="0" applyNumberFormat="1" applyFont="1" applyFill="1" applyBorder="1"/>
    <x:xf numFmtId="200" fontId="0" fillId="0" borderId="1" xfId="0" applyNumberFormat="1" applyFont="1" applyFill="1" applyBorder="1"/>
    <x:xf numFmtId="200" fontId="2" fillId="2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2" fontId="7" fillId="0" borderId="0" xfId="0" applyNumberFormat="1" applyFont="1" applyFill="1" applyBorder="1"/>
    <x:xf numFmtId="202" fontId="7" fillId="0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C00000"/>
      </x:font>
      <x:fill>
        <x:patternFill patternType="solid">
          <x:bgColor rgb="FFFCE8E8"/>
        </x:patternFill>
      </x:fill>
    </x:dxf>
    <x:dxf>
      <x:font>
        <x:color rgb="FF008000"/>
      </x:font>
      <x:fill>
        <x:patternFill patternType="solid">
          <x:bgColor rgb="FFEAF5EA"/>
        </x:patternFill>
      </x:fill>
    </x:dxf>
    <x:dxf>
      <x:font>
        <x:b/>
        <x:color rgb="FFC00000"/>
      </x:font>
      <x:fill>
        <x:patternFill patternType="solid">
          <x:bgColor rgb="FFFCE8E8"/>
        </x:patternFill>
      </x:fill>
    </x:dxf>
    <x:dxf>
      <x:font>
        <x:b/>
        <x:color rgb="FF008000"/>
      </x:font>
      <x:fill>
        <x:patternFill patternType="solid">
          <x:bgColor rgb="FFEAF5EA"/>
        </x:patternFill>
      </x:fill>
    </x:dxf>
    <x:dxf>
      <x:font>
        <x:b/>
        <x:color rgb="FFC00000"/>
      </x:font>
      <x:fill>
        <x:patternFill patternType="solid">
          <x:bgColor rgb="FFFCE8E8"/>
        </x:patternFill>
      </x:fill>
    </x:dxf>
    <x:dxf>
      <x:font>
        <x:b/>
        <x:color rgb="FF008000"/>
      </x:font>
      <x:fill>
        <x:patternFill patternType="solid">
          <x:bgColor rgb="FFEAF5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cf6058ec9486f" /><Relationship Type="http://schemas.openxmlformats.org/officeDocument/2006/relationships/theme" Target="/xl/theme/theme1.xml" Id="Re6ffa99fb0b54dbb" /><Relationship Type="http://schemas.openxmlformats.org/officeDocument/2006/relationships/sharedStrings" Target="/xl/sharedStrings.xml" Id="R27cad1f726b844d6" /><Relationship Type="http://schemas.openxmlformats.org/officeDocument/2006/relationships/worksheet" Target="/xl/worksheets/sheet1.xml" Id="R50cba57aeb34414a" /><Relationship Type="http://schemas.openxmlformats.org/officeDocument/2006/relationships/worksheet" Target="/xl/worksheets/sheet2.xml" Id="Rcda22a6ee7224715" /><Relationship Type="http://schemas.openxmlformats.org/officeDocument/2006/relationships/worksheet" Target="/xl/worksheets/sheet3.xml" Id="Re81d8150b3ef4616" /><Relationship Type="http://schemas.openxmlformats.org/officeDocument/2006/relationships/worksheet" Target="/xl/worksheets/sheet4.xml" Id="R88fcb335ee364ee0" /><Relationship Type="http://schemas.openxmlformats.org/officeDocument/2006/relationships/worksheet" Target="/xl/worksheets/sheet5.xml" Id="R3bf4fb8a4c6749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bd81829b214444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Custos x receita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Valor</c:v>
          </c:tx>
          <c:cat>
            <c:strRef>
              <c:f>'Resumo'!$D$11:$D$13</c:f>
              <c:strCache>
                <c:ptCount val="0"/>
              </c:strCache>
            </c:strRef>
          </c:cat>
          <c:val>
            <c:numRef>
              <c:f>'Resumo'!$E$11:$E$13</c:f>
              <c:numCache>
                <c:formatCode>R$ #,##0.00;[Red](R$ 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d81829b214444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b6c67d371304039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0" customHeight="1">
      <x:c r="A1" s="5" t="str">
        <x:v>RESUMO DA TURNÊ | GUIA MM</x:v>
      </x:c>
      <x:c r="B1" s="5"/>
      <x:c r="C1" s="5"/>
      <x:c r="D1" s="5"/>
      <x:c r="E1" s="5"/>
      <x:c r="F1" s="5"/>
      <x:c r="G1" s="5"/>
      <x:c r="H1" s="5"/>
    </x:row>
    <x:row r="3">
      <x:c r="A3" s="13" t="str">
        <x:v>Premissas</x:v>
      </x:c>
      <x:c r="B3" s="13"/>
      <x:c r="D3" s="13" t="str">
        <x:v>Leitura rápida</x:v>
      </x:c>
      <x:c r="E3" s="13"/>
      <x:c r="F3" s="13"/>
      <x:c r="G3" s="13"/>
      <x:c r="H3" s="13"/>
    </x:row>
    <x:row r="4">
      <x:c r="A4" s="21" t="str">
        <x:v>Indicador</x:v>
      </x:c>
      <x:c r="B4" s="21" t="str">
        <x:v>Valor</x:v>
      </x:c>
      <x:c r="D4" s="66" t="str">
        <x:f>IF(B15&gt;=0,"Com os valores cadastrados, a turnê está acima do ponto de equilíbrio.","Com os valores cadastrados, a turnê ainda não cobre todos os custos. Use o Simulador para testar cachês e renegociar despesas.")</x:f>
        <x:v>Com os valores cadastrados, a turnê está acima do ponto de equilíbrio.</x:v>
      </x:c>
      <x:c r="E4" s="66"/>
      <x:c r="F4" s="66"/>
      <x:c r="G4" s="66"/>
      <x:c r="H4" s="66"/>
    </x:row>
    <x:row r="5">
      <x:c r="A5" s="80" t="str">
        <x:v>Número de shows previstos</x:v>
      </x:c>
      <x:c r="B5" s="42" t="n">
        <x:v>10</x:v>
      </x:c>
      <x:c r="D5" s="66"/>
      <x:c r="E5" s="66"/>
      <x:c r="F5" s="66"/>
      <x:c r="G5" s="66"/>
      <x:c r="H5" s="66"/>
    </x:row>
    <x:row r="6">
      <x:c r="A6" s="80" t="str">
        <x:v>Margem desejada</x:v>
      </x:c>
      <x:c r="B6" s="62" t="n">
        <x:v>0.2</x:v>
      </x:c>
      <x:c r="D6" s="66"/>
      <x:c r="E6" s="66"/>
      <x:c r="F6" s="66"/>
      <x:c r="G6" s="66"/>
      <x:c r="H6" s="66"/>
    </x:row>
    <x:row r="7">
      <x:c r="A7" s="80" t="str">
        <x:v>Reserva para imprevistos</x:v>
      </x:c>
      <x:c r="B7" s="62" t="n">
        <x:v>0.05</x:v>
      </x:c>
      <x:c r="D7" s="66"/>
      <x:c r="E7" s="66"/>
      <x:c r="F7" s="66"/>
      <x:c r="G7" s="66"/>
      <x:c r="H7" s="66"/>
    </x:row>
    <x:row r="8">
      <x:c r="A8" s="80"/>
      <x:c r="B8" s="80"/>
      <x:c r="D8" s="66"/>
      <x:c r="E8" s="66"/>
      <x:c r="F8" s="66"/>
      <x:c r="G8" s="66"/>
      <x:c r="H8" s="66"/>
    </x:row>
    <x:row r="9">
      <x:c r="A9" s="13" t="str">
        <x:v>Indicadores da turnê</x:v>
      </x:c>
      <x:c r="B9" s="13"/>
    </x:row>
    <x:row r="10">
      <x:c r="A10" s="21" t="str">
        <x:v>Indicador</x:v>
      </x:c>
      <x:c r="B10" s="21" t="str">
        <x:v>Valor</x:v>
      </x:c>
      <x:c r="D10" s="21" t="str">
        <x:v>Componente</x:v>
      </x:c>
      <x:c r="E10" s="21" t="str">
        <x:v>Valor</x:v>
      </x:c>
    </x:row>
    <x:row r="11">
      <x:c r="A11" s="80" t="str">
        <x:v>Custos fixos de preparação</x:v>
      </x:c>
      <x:c r="B11" s="45" t="n">
        <x:f>'Custos fixos'!E15</x:f>
        <x:v>0</x:v>
      </x:c>
      <x:c r="D11" t="str">
        <x:v>Custos fixos</x:v>
      </x:c>
      <x:c r="E11" s="45" t="n">
        <x:f>B11</x:f>
        <x:v>0</x:v>
      </x:c>
    </x:row>
    <x:row r="12">
      <x:c r="A12" s="80" t="str">
        <x:v>Custos variáveis cadastrados</x:v>
      </x:c>
      <x:c r="B12" s="45" t="n">
        <x:f>SUM('Shows'!E4:K33)</x:f>
        <x:v>0</x:v>
      </x:c>
      <x:c r="D12" t="str">
        <x:v>Custos variáveis</x:v>
      </x:c>
      <x:c r="E12" s="45" t="n">
        <x:f>B12</x:f>
        <x:v>0</x:v>
      </x:c>
    </x:row>
    <x:row r="13">
      <x:c r="A13" s="80" t="str">
        <x:v>Custo total estimado</x:v>
      </x:c>
      <x:c r="B13" s="45" t="n">
        <x:f>B11+B12</x:f>
        <x:v>0</x:v>
      </x:c>
      <x:c r="D13" t="str">
        <x:v>Receita em cachês</x:v>
      </x:c>
      <x:c r="E13" s="45" t="n">
        <x:f>B14</x:f>
        <x:v>0</x:v>
      </x:c>
    </x:row>
    <x:row r="14">
      <x:c r="A14" s="80" t="str">
        <x:v>Receita em cachês cadastrados</x:v>
      </x:c>
      <x:c r="B14" s="45" t="n">
        <x:f>SUM('Shows'!D4:D33)</x:f>
        <x:v>0</x:v>
      </x:c>
    </x:row>
    <x:row r="15">
      <x:c r="A15" s="80" t="str">
        <x:v>Resultado estimado</x:v>
      </x:c>
      <x:c r="B15" s="45" t="n">
        <x:f>B14-B13</x:f>
        <x:v>0</x:v>
      </x:c>
    </x:row>
    <x:row r="16">
      <x:c r="A16" s="80" t="str">
        <x:v>Custo médio por show</x:v>
      </x:c>
      <x:c r="B16" s="45" t="n">
        <x:f>IF(B5=0,0,B13/B5)</x:f>
        <x:v>0</x:v>
      </x:c>
    </x:row>
    <x:row r="17">
      <x:c r="A17" s="80" t="str">
        <x:v>Cachê médio cadastrado</x:v>
      </x:c>
      <x:c r="B17" s="45" t="n">
        <x:f>IF(COUNTIF('Shows'!D4:D33,"&gt;0")=0,0,AVERAGEIF('Shows'!D4:D33,"&gt;0"))</x:f>
        <x:v>0</x:v>
      </x:c>
    </x:row>
    <x:row r="20">
      <x:c r="A20" s="83" t="str">
        <x:v>Dica: use a aba Shows para avaliar cada praça separadamente. Uma data pode ficar abaixo do ponto de equilíbrio e ainda fazer sentido estratégico, desde que a decisão seja consciente e caiba no orçamento da turnê.</x:v>
      </x:c>
      <x:c r="B20" s="83"/>
    </x:row>
    <x:row r="21">
      <x:c r="A21" s="83"/>
      <x:c r="B21" s="83"/>
    </x:row>
    <x:row r="22">
      <x:c r="A22" s="83"/>
      <x:c r="B22" s="83"/>
    </x:row>
  </x:sheetData>
  <x:mergeCells>
    <x:mergeCell ref="A1:H1"/>
    <x:mergeCell ref="A3:B3"/>
    <x:mergeCell ref="A9:B9"/>
    <x:mergeCell ref="D3:H3"/>
    <x:mergeCell ref="D4:H8"/>
    <x:mergeCell ref="A20:B22"/>
  </x:mergeCells>
  <x:conditionalFormatting sqref="B15:B15">
    <x:cfRule type="expression" dxfId="2" priority="1">
      <x:formula>B15&lt;0</x:formula>
    </x:cfRule>
    <x:cfRule type="expression" dxfId="3" priority="2">
      <x:formula>B15&gt;0</x:formula>
    </x:cfRule>
  </x:conditionalFormatting>
  <x:pageMargins left="0.7" right="0.7" top="0.75" bottom="0.75" header="0.3" footer="0.3"/>
  <x:drawing xmlns:r="http://schemas.openxmlformats.org/officeDocument/2006/relationships" r:id="Rcb6c67d371304039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12" hidden="0" customWidth="1"/>
    <x:col min="4" max="4" width="16" hidden="0" customWidth="1"/>
    <x:col min="5" max="5" width="16" hidden="0" customWidth="1"/>
    <x:col min="6" max="6" width="30" hidden="0" customWidth="1"/>
  </x:cols>
  <x:sheetData>
    <x:row r="1" ht="30" customHeight="1">
      <x:c r="A1" s="5" t="str">
        <x:v>CUSTOS FIXOS | PREPARAÇÃO DO ESPETÁCULO</x:v>
      </x:c>
      <x:c r="B1" s="5"/>
      <x:c r="C1" s="5"/>
      <x:c r="D1" s="5"/>
      <x:c r="E1" s="5"/>
      <x:c r="F1" s="5"/>
    </x:row>
    <x:row r="3">
      <x:c r="A3" s="21" t="str">
        <x:v>Categoria</x:v>
      </x:c>
      <x:c r="B3" s="21" t="str">
        <x:v>Descrição</x:v>
      </x:c>
      <x:c r="C3" s="21" t="str">
        <x:v>Quantidade</x:v>
      </x:c>
      <x:c r="D3" s="21" t="str">
        <x:v>Valor unitário</x:v>
      </x:c>
      <x:c r="E3" s="21" t="str">
        <x:v>Total</x:v>
      </x:c>
      <x:c r="F3" s="21" t="str">
        <x:v>Observações</x:v>
      </x:c>
    </x:row>
    <x:row r="4">
      <x:c r="A4" s="80" t="str">
        <x:v>Ensaios</x:v>
      </x:c>
      <x:c r="B4" s="80" t="str"/>
      <x:c r="C4" s="50" t="n">
        <x:v>1</x:v>
      </x:c>
      <x:c r="D4" s="44" t="n">
        <x:v>0</x:v>
      </x:c>
      <x:c r="E4" s="45" t="n">
        <x:f>C4*D4</x:f>
        <x:v>0</x:v>
      </x:c>
      <x:c r="F4" s="80" t="str"/>
    </x:row>
    <x:row r="5">
      <x:c r="A5" s="80" t="str">
        <x:v>Direção artística</x:v>
      </x:c>
      <x:c r="B5" s="80" t="str"/>
      <x:c r="C5" s="50" t="n">
        <x:v>1</x:v>
      </x:c>
      <x:c r="D5" s="44" t="n">
        <x:v>0</x:v>
      </x:c>
      <x:c r="E5" s="45" t="n">
        <x:f>C5*D5</x:f>
        <x:v>0</x:v>
      </x:c>
      <x:c r="F5" s="80" t="str"/>
    </x:row>
    <x:row r="6">
      <x:c r="A6" s="80" t="str">
        <x:v>Direção musical</x:v>
      </x:c>
      <x:c r="B6" s="80" t="str"/>
      <x:c r="C6" s="50" t="n">
        <x:v>1</x:v>
      </x:c>
      <x:c r="D6" s="44" t="n">
        <x:v>0</x:v>
      </x:c>
      <x:c r="E6" s="45" t="n">
        <x:f>C6*D6</x:f>
        <x:v>0</x:v>
      </x:c>
      <x:c r="F6" s="80" t="str"/>
    </x:row>
    <x:row r="7">
      <x:c r="A7" s="80" t="str">
        <x:v>Figurino</x:v>
      </x:c>
      <x:c r="B7" s="80" t="str"/>
      <x:c r="C7" s="50" t="n">
        <x:v>1</x:v>
      </x:c>
      <x:c r="D7" s="44" t="n">
        <x:v>0</x:v>
      </x:c>
      <x:c r="E7" s="45" t="n">
        <x:f>C7*D7</x:f>
        <x:v>0</x:v>
      </x:c>
      <x:c r="F7" s="80" t="str"/>
    </x:row>
    <x:row r="8">
      <x:c r="A8" s="80" t="str">
        <x:v>Cenografia</x:v>
      </x:c>
      <x:c r="B8" s="80" t="str"/>
      <x:c r="C8" s="50" t="n">
        <x:v>1</x:v>
      </x:c>
      <x:c r="D8" s="44" t="n">
        <x:v>0</x:v>
      </x:c>
      <x:c r="E8" s="45" t="n">
        <x:f>C8*D8</x:f>
        <x:v>0</x:v>
      </x:c>
      <x:c r="F8" s="80" t="str"/>
    </x:row>
    <x:row r="9">
      <x:c r="A9" s="80" t="str">
        <x:v>Conteúdo para telões</x:v>
      </x:c>
      <x:c r="B9" s="80" t="str"/>
      <x:c r="C9" s="50" t="n">
        <x:v>1</x:v>
      </x:c>
      <x:c r="D9" s="44" t="n">
        <x:v>0</x:v>
      </x:c>
      <x:c r="E9" s="45" t="n">
        <x:f>C9*D9</x:f>
        <x:v>0</x:v>
      </x:c>
      <x:c r="F9" s="80" t="str"/>
    </x:row>
    <x:row r="10">
      <x:c r="A10" s="80" t="str">
        <x:v>Programação de luz</x:v>
      </x:c>
      <x:c r="B10" s="80" t="str"/>
      <x:c r="C10" s="50" t="n">
        <x:v>1</x:v>
      </x:c>
      <x:c r="D10" s="44" t="n">
        <x:v>0</x:v>
      </x:c>
      <x:c r="E10" s="45" t="n">
        <x:f>C10*D10</x:f>
        <x:v>0</x:v>
      </x:c>
      <x:c r="F10" s="80" t="str"/>
    </x:row>
    <x:row r="11">
      <x:c r="A11" s="80" t="str">
        <x:v>Produção executiva</x:v>
      </x:c>
      <x:c r="B11" s="80" t="str"/>
      <x:c r="C11" s="50" t="n">
        <x:v>1</x:v>
      </x:c>
      <x:c r="D11" s="44" t="n">
        <x:v>0</x:v>
      </x:c>
      <x:c r="E11" s="45" t="n">
        <x:f>C11*D11</x:f>
        <x:v>0</x:v>
      </x:c>
      <x:c r="F11" s="80" t="str"/>
    </x:row>
    <x:row r="12">
      <x:c r="A12" s="80" t="str">
        <x:v>Fotografia/vídeo</x:v>
      </x:c>
      <x:c r="B12" s="80" t="str"/>
      <x:c r="C12" s="50" t="n">
        <x:v>1</x:v>
      </x:c>
      <x:c r="D12" s="44" t="n">
        <x:v>0</x:v>
      </x:c>
      <x:c r="E12" s="45" t="n">
        <x:f>C12*D12</x:f>
        <x:v>0</x:v>
      </x:c>
      <x:c r="F12" s="80" t="str"/>
    </x:row>
    <x:row r="13">
      <x:c r="A13" s="80" t="str">
        <x:v>Divulgação</x:v>
      </x:c>
      <x:c r="B13" s="80" t="str"/>
      <x:c r="C13" s="50" t="n">
        <x:v>1</x:v>
      </x:c>
      <x:c r="D13" s="44" t="n">
        <x:v>0</x:v>
      </x:c>
      <x:c r="E13" s="45" t="n">
        <x:f>C13*D13</x:f>
        <x:v>0</x:v>
      </x:c>
      <x:c r="F13" s="80" t="str"/>
    </x:row>
    <x:row r="14">
      <x:c r="A14" s="80" t="str">
        <x:v>Outros</x:v>
      </x:c>
      <x:c r="B14" s="80" t="str"/>
      <x:c r="C14" s="50" t="n">
        <x:v>1</x:v>
      </x:c>
      <x:c r="D14" s="44" t="n">
        <x:v>0</x:v>
      </x:c>
      <x:c r="E14" s="45" t="n">
        <x:f>C14*D14</x:f>
        <x:v>0</x:v>
      </x:c>
      <x:c r="F14" s="80" t="str"/>
    </x:row>
    <x:row r="15">
      <x:c r="A15" s="18" t="str">
        <x:v>TOTAL DE CUSTOS FIXOS</x:v>
      </x:c>
      <x:c r="B15" s="18"/>
      <x:c r="C15" s="18"/>
      <x:c r="D15" s="46"/>
      <x:c r="E15" s="46" t="n">
        <x:f>SUM(E4:E14)</x:f>
        <x:v>0</x:v>
      </x:c>
      <x:c r="F15" s="18"/>
    </x:row>
  </x:sheetData>
  <x:mergeCells>
    <x:mergeCell ref="A1:F1"/>
    <x:mergeCell ref="A15:D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6" hidden="0" customWidth="1"/>
    <x:col min="17" max="17" width="30" hidden="0" customWidth="1"/>
  </x:cols>
  <x:sheetData>
    <x:row r="1" ht="30" customHeight="1">
      <x:c r="A1" s="5" t="str">
        <x:v>SHOWS | CUSTOS E RESULTADO POR DATA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3">
      <x:c r="A3" s="21" t="str">
        <x:v>Data</x:v>
      </x:c>
      <x:c r="B3" s="21" t="str">
        <x:v>Cidade</x:v>
      </x:c>
      <x:c r="C3" s="21" t="str">
        <x:v>UF</x:v>
      </x:c>
      <x:c r="D3" s="21" t="str">
        <x:v>Cachê proposto</x:v>
      </x:c>
      <x:c r="E3" s="21" t="str">
        <x:v>Equipe</x:v>
      </x:c>
      <x:c r="F3" s="21" t="str">
        <x:v>Transporte</x:v>
      </x:c>
      <x:c r="G3" s="21" t="str">
        <x:v>Hospedagem</x:v>
      </x:c>
      <x:c r="H3" s="21" t="str">
        <x:v>Alimentação</x:v>
      </x:c>
      <x:c r="I3" s="21" t="str">
        <x:v>Equipamentos</x:v>
      </x:c>
      <x:c r="J3" s="21" t="str">
        <x:v>Impostos/comissões</x:v>
      </x:c>
      <x:c r="K3" s="21" t="str">
        <x:v>Divulgação/outros</x:v>
      </x:c>
      <x:c r="L3" s="21" t="str">
        <x:v>Parcela custos fixos</x:v>
      </x:c>
      <x:c r="M3" s="21" t="str">
        <x:v>Custo total</x:v>
      </x:c>
      <x:c r="N3" s="21" t="str">
        <x:v>Resultado da data</x:v>
      </x:c>
      <x:c r="O3" s="21" t="str">
        <x:v>Margem da data</x:v>
      </x:c>
      <x:c r="P3" s="21" t="str">
        <x:v>Status</x:v>
      </x:c>
      <x:c r="Q3" s="21" t="str">
        <x:v>Observações</x:v>
      </x:c>
    </x:row>
    <x:row r="4">
      <x:c r="A4" s="54" t="str"/>
      <x:c r="B4" s="54" t="str"/>
      <x:c r="C4" s="54" t="str"/>
      <x:c r="D4" s="55" t="n">
        <x:v>0</x:v>
      </x:c>
      <x:c r="E4" s="55" t="n">
        <x:v>0</x:v>
      </x:c>
      <x:c r="F4" s="55" t="n">
        <x:v>0</x:v>
      </x:c>
      <x:c r="G4" s="55" t="n">
        <x:v>0</x:v>
      </x:c>
      <x:c r="H4" s="55" t="n">
        <x:v>0</x:v>
      </x:c>
      <x:c r="I4" s="55" t="n">
        <x:v>0</x:v>
      </x:c>
      <x:c r="J4" s="55" t="n">
        <x:v>0</x:v>
      </x:c>
      <x:c r="K4" s="55" t="n">
        <x:v>0</x:v>
      </x:c>
      <x:c r="L4" s="56" t="n">
        <x:f>IF(COUNTA(A4:K4)=0,0,IF(Resumo!$B$5=0,0,'Custos fixos'!$E$15/Resumo!$B$5))</x:f>
        <x:v>0</x:v>
      </x:c>
      <x:c r="M4" s="56" t="n">
        <x:f>SUM(E4:L4)</x:f>
        <x:v>0</x:v>
      </x:c>
      <x:c r="N4" s="56" t="n">
        <x:f>D4-M4</x:f>
        <x:v>0</x:v>
      </x:c>
      <x:c r="O4" s="57" t="n">
        <x:f>IF(M4=0,0,N4/M4)</x:f>
        <x:v>0</x:v>
      </x:c>
      <x:c r="P4" s="54" t="str">
        <x:v>Em avaliação</x:v>
      </x:c>
      <x:c r="Q4" s="54" t="str"/>
    </x:row>
    <x:row r="5">
      <x:c r="A5" s="54" t="str"/>
      <x:c r="B5" s="54" t="str"/>
      <x:c r="C5" s="54" t="str"/>
      <x:c r="D5" s="55" t="n">
        <x:v>0</x:v>
      </x:c>
      <x:c r="E5" s="55" t="n">
        <x:v>0</x:v>
      </x:c>
      <x:c r="F5" s="55" t="n">
        <x:v>0</x:v>
      </x:c>
      <x:c r="G5" s="55" t="n">
        <x:v>0</x:v>
      </x:c>
      <x:c r="H5" s="55" t="n">
        <x:v>0</x:v>
      </x:c>
      <x:c r="I5" s="55" t="n">
        <x:v>0</x:v>
      </x:c>
      <x:c r="J5" s="55" t="n">
        <x:v>0</x:v>
      </x:c>
      <x:c r="K5" s="55" t="n">
        <x:v>0</x:v>
      </x:c>
      <x:c r="L5" s="56" t="n">
        <x:f>IF(COUNTA(A5:K5)=0,0,IF(Resumo!$B$5=0,0,'Custos fixos'!$E$15/Resumo!$B$5))</x:f>
        <x:v>0</x:v>
      </x:c>
      <x:c r="M5" s="56" t="n">
        <x:f>SUM(E5:L5)</x:f>
        <x:v>0</x:v>
      </x:c>
      <x:c r="N5" s="56" t="n">
        <x:f>D5-M5</x:f>
        <x:v>0</x:v>
      </x:c>
      <x:c r="O5" s="57" t="n">
        <x:f>IF(M5=0,0,N5/M5)</x:f>
        <x:v>0</x:v>
      </x:c>
      <x:c r="P5" s="54" t="str">
        <x:v>Em avaliação</x:v>
      </x:c>
      <x:c r="Q5" s="54" t="str"/>
    </x:row>
    <x:row r="6">
      <x:c r="A6" s="54" t="str"/>
      <x:c r="B6" s="54" t="str"/>
      <x:c r="C6" s="54" t="str"/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6" t="n">
        <x:f>IF(COUNTA(A6:K6)=0,0,IF(Resumo!$B$5=0,0,'Custos fixos'!$E$15/Resumo!$B$5))</x:f>
        <x:v>0</x:v>
      </x:c>
      <x:c r="M6" s="56" t="n">
        <x:f>SUM(E6:L6)</x:f>
        <x:v>0</x:v>
      </x:c>
      <x:c r="N6" s="56" t="n">
        <x:f>D6-M6</x:f>
        <x:v>0</x:v>
      </x:c>
      <x:c r="O6" s="57" t="n">
        <x:f>IF(M6=0,0,N6/M6)</x:f>
        <x:v>0</x:v>
      </x:c>
      <x:c r="P6" s="54" t="str">
        <x:v>Em avaliação</x:v>
      </x:c>
      <x:c r="Q6" s="54" t="str"/>
    </x:row>
    <x:row r="7">
      <x:c r="A7" s="54" t="str"/>
      <x:c r="B7" s="54" t="str"/>
      <x:c r="C7" s="54" t="str"/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6" t="n">
        <x:f>IF(COUNTA(A7:K7)=0,0,IF(Resumo!$B$5=0,0,'Custos fixos'!$E$15/Resumo!$B$5))</x:f>
        <x:v>0</x:v>
      </x:c>
      <x:c r="M7" s="56" t="n">
        <x:f>SUM(E7:L7)</x:f>
        <x:v>0</x:v>
      </x:c>
      <x:c r="N7" s="56" t="n">
        <x:f>D7-M7</x:f>
        <x:v>0</x:v>
      </x:c>
      <x:c r="O7" s="57" t="n">
        <x:f>IF(M7=0,0,N7/M7)</x:f>
        <x:v>0</x:v>
      </x:c>
      <x:c r="P7" s="54" t="str">
        <x:v>Em avaliação</x:v>
      </x:c>
      <x:c r="Q7" s="54" t="str"/>
    </x:row>
    <x:row r="8">
      <x:c r="A8" s="54" t="str"/>
      <x:c r="B8" s="54" t="str"/>
      <x:c r="C8" s="54" t="str"/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6" t="n">
        <x:f>IF(COUNTA(A8:K8)=0,0,IF(Resumo!$B$5=0,0,'Custos fixos'!$E$15/Resumo!$B$5))</x:f>
        <x:v>0</x:v>
      </x:c>
      <x:c r="M8" s="56" t="n">
        <x:f>SUM(E8:L8)</x:f>
        <x:v>0</x:v>
      </x:c>
      <x:c r="N8" s="56" t="n">
        <x:f>D8-M8</x:f>
        <x:v>0</x:v>
      </x:c>
      <x:c r="O8" s="57" t="n">
        <x:f>IF(M8=0,0,N8/M8)</x:f>
        <x:v>0</x:v>
      </x:c>
      <x:c r="P8" s="54" t="str">
        <x:v>Em avaliação</x:v>
      </x:c>
      <x:c r="Q8" s="54" t="str"/>
    </x:row>
    <x:row r="9">
      <x:c r="A9" s="54" t="str"/>
      <x:c r="B9" s="54" t="str"/>
      <x:c r="C9" s="54" t="str"/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6" t="n">
        <x:f>IF(COUNTA(A9:K9)=0,0,IF(Resumo!$B$5=0,0,'Custos fixos'!$E$15/Resumo!$B$5))</x:f>
        <x:v>0</x:v>
      </x:c>
      <x:c r="M9" s="56" t="n">
        <x:f>SUM(E9:L9)</x:f>
        <x:v>0</x:v>
      </x:c>
      <x:c r="N9" s="56" t="n">
        <x:f>D9-M9</x:f>
        <x:v>0</x:v>
      </x:c>
      <x:c r="O9" s="57" t="n">
        <x:f>IF(M9=0,0,N9/M9)</x:f>
        <x:v>0</x:v>
      </x:c>
      <x:c r="P9" s="54" t="str">
        <x:v>Em avaliação</x:v>
      </x:c>
      <x:c r="Q9" s="54" t="str"/>
    </x:row>
    <x:row r="10">
      <x:c r="A10" s="54" t="str"/>
      <x:c r="B10" s="54" t="str"/>
      <x:c r="C10" s="54" t="str"/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6" t="n">
        <x:f>IF(COUNTA(A10:K10)=0,0,IF(Resumo!$B$5=0,0,'Custos fixos'!$E$15/Resumo!$B$5))</x:f>
        <x:v>0</x:v>
      </x:c>
      <x:c r="M10" s="56" t="n">
        <x:f>SUM(E10:L10)</x:f>
        <x:v>0</x:v>
      </x:c>
      <x:c r="N10" s="56" t="n">
        <x:f>D10-M10</x:f>
        <x:v>0</x:v>
      </x:c>
      <x:c r="O10" s="57" t="n">
        <x:f>IF(M10=0,0,N10/M10)</x:f>
        <x:v>0</x:v>
      </x:c>
      <x:c r="P10" s="54" t="str">
        <x:v>Em avaliação</x:v>
      </x:c>
      <x:c r="Q10" s="54" t="str"/>
    </x:row>
    <x:row r="11">
      <x:c r="A11" s="54" t="str"/>
      <x:c r="B11" s="54" t="str"/>
      <x:c r="C11" s="54" t="str"/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6" t="n">
        <x:f>IF(COUNTA(A11:K11)=0,0,IF(Resumo!$B$5=0,0,'Custos fixos'!$E$15/Resumo!$B$5))</x:f>
        <x:v>0</x:v>
      </x:c>
      <x:c r="M11" s="56" t="n">
        <x:f>SUM(E11:L11)</x:f>
        <x:v>0</x:v>
      </x:c>
      <x:c r="N11" s="56" t="n">
        <x:f>D11-M11</x:f>
        <x:v>0</x:v>
      </x:c>
      <x:c r="O11" s="57" t="n">
        <x:f>IF(M11=0,0,N11/M11)</x:f>
        <x:v>0</x:v>
      </x:c>
      <x:c r="P11" s="54" t="str">
        <x:v>Em avaliação</x:v>
      </x:c>
      <x:c r="Q11" s="54" t="str"/>
    </x:row>
    <x:row r="12">
      <x:c r="A12" s="54" t="str"/>
      <x:c r="B12" s="54" t="str"/>
      <x:c r="C12" s="54" t="str"/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6" t="n">
        <x:f>IF(COUNTA(A12:K12)=0,0,IF(Resumo!$B$5=0,0,'Custos fixos'!$E$15/Resumo!$B$5))</x:f>
        <x:v>0</x:v>
      </x:c>
      <x:c r="M12" s="56" t="n">
        <x:f>SUM(E12:L12)</x:f>
        <x:v>0</x:v>
      </x:c>
      <x:c r="N12" s="56" t="n">
        <x:f>D12-M12</x:f>
        <x:v>0</x:v>
      </x:c>
      <x:c r="O12" s="57" t="n">
        <x:f>IF(M12=0,0,N12/M12)</x:f>
        <x:v>0</x:v>
      </x:c>
      <x:c r="P12" s="54" t="str">
        <x:v>Em avaliação</x:v>
      </x:c>
      <x:c r="Q12" s="54" t="str"/>
    </x:row>
    <x:row r="13">
      <x:c r="A13" s="54" t="str"/>
      <x:c r="B13" s="54" t="str"/>
      <x:c r="C13" s="54" t="str"/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6" t="n">
        <x:f>IF(COUNTA(A13:K13)=0,0,IF(Resumo!$B$5=0,0,'Custos fixos'!$E$15/Resumo!$B$5))</x:f>
        <x:v>0</x:v>
      </x:c>
      <x:c r="M13" s="56" t="n">
        <x:f>SUM(E13:L13)</x:f>
        <x:v>0</x:v>
      </x:c>
      <x:c r="N13" s="56" t="n">
        <x:f>D13-M13</x:f>
        <x:v>0</x:v>
      </x:c>
      <x:c r="O13" s="57" t="n">
        <x:f>IF(M13=0,0,N13/M13)</x:f>
        <x:v>0</x:v>
      </x:c>
      <x:c r="P13" s="54" t="str">
        <x:v>Em avaliação</x:v>
      </x:c>
      <x:c r="Q13" s="54" t="str"/>
    </x:row>
    <x:row r="14">
      <x:c r="A14" s="54" t="str"/>
      <x:c r="B14" s="54" t="str"/>
      <x:c r="C14" s="54" t="str"/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6" t="n">
        <x:f>IF(COUNTA(A14:K14)=0,0,IF(Resumo!$B$5=0,0,'Custos fixos'!$E$15/Resumo!$B$5))</x:f>
        <x:v>0</x:v>
      </x:c>
      <x:c r="M14" s="56" t="n">
        <x:f>SUM(E14:L14)</x:f>
        <x:v>0</x:v>
      </x:c>
      <x:c r="N14" s="56" t="n">
        <x:f>D14-M14</x:f>
        <x:v>0</x:v>
      </x:c>
      <x:c r="O14" s="57" t="n">
        <x:f>IF(M14=0,0,N14/M14)</x:f>
        <x:v>0</x:v>
      </x:c>
      <x:c r="P14" s="54" t="str">
        <x:v>Em avaliação</x:v>
      </x:c>
      <x:c r="Q14" s="54" t="str"/>
    </x:row>
    <x:row r="15">
      <x:c r="A15" s="54" t="str"/>
      <x:c r="B15" s="54" t="str"/>
      <x:c r="C15" s="54" t="str"/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6" t="n">
        <x:f>IF(COUNTA(A15:K15)=0,0,IF(Resumo!$B$5=0,0,'Custos fixos'!$E$15/Resumo!$B$5))</x:f>
        <x:v>0</x:v>
      </x:c>
      <x:c r="M15" s="56" t="n">
        <x:f>SUM(E15:L15)</x:f>
        <x:v>0</x:v>
      </x:c>
      <x:c r="N15" s="56" t="n">
        <x:f>D15-M15</x:f>
        <x:v>0</x:v>
      </x:c>
      <x:c r="O15" s="57" t="n">
        <x:f>IF(M15=0,0,N15/M15)</x:f>
        <x:v>0</x:v>
      </x:c>
      <x:c r="P15" s="54" t="str">
        <x:v>Em avaliação</x:v>
      </x:c>
      <x:c r="Q15" s="54" t="str"/>
    </x:row>
    <x:row r="16">
      <x:c r="A16" s="54" t="str"/>
      <x:c r="B16" s="54" t="str"/>
      <x:c r="C16" s="54" t="str"/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6" t="n">
        <x:f>IF(COUNTA(A16:K16)=0,0,IF(Resumo!$B$5=0,0,'Custos fixos'!$E$15/Resumo!$B$5))</x:f>
        <x:v>0</x:v>
      </x:c>
      <x:c r="M16" s="56" t="n">
        <x:f>SUM(E16:L16)</x:f>
        <x:v>0</x:v>
      </x:c>
      <x:c r="N16" s="56" t="n">
        <x:f>D16-M16</x:f>
        <x:v>0</x:v>
      </x:c>
      <x:c r="O16" s="57" t="n">
        <x:f>IF(M16=0,0,N16/M16)</x:f>
        <x:v>0</x:v>
      </x:c>
      <x:c r="P16" s="54" t="str">
        <x:v>Em avaliação</x:v>
      </x:c>
      <x:c r="Q16" s="54" t="str"/>
    </x:row>
    <x:row r="17">
      <x:c r="A17" s="54" t="str"/>
      <x:c r="B17" s="54" t="str"/>
      <x:c r="C17" s="54" t="str"/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6" t="n">
        <x:f>IF(COUNTA(A17:K17)=0,0,IF(Resumo!$B$5=0,0,'Custos fixos'!$E$15/Resumo!$B$5))</x:f>
        <x:v>0</x:v>
      </x:c>
      <x:c r="M17" s="56" t="n">
        <x:f>SUM(E17:L17)</x:f>
        <x:v>0</x:v>
      </x:c>
      <x:c r="N17" s="56" t="n">
        <x:f>D17-M17</x:f>
        <x:v>0</x:v>
      </x:c>
      <x:c r="O17" s="57" t="n">
        <x:f>IF(M17=0,0,N17/M17)</x:f>
        <x:v>0</x:v>
      </x:c>
      <x:c r="P17" s="54" t="str">
        <x:v>Em avaliação</x:v>
      </x:c>
      <x:c r="Q17" s="54" t="str"/>
    </x:row>
    <x:row r="18">
      <x:c r="A18" s="54" t="str"/>
      <x:c r="B18" s="54" t="str"/>
      <x:c r="C18" s="54" t="str"/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6" t="n">
        <x:f>IF(COUNTA(A18:K18)=0,0,IF(Resumo!$B$5=0,0,'Custos fixos'!$E$15/Resumo!$B$5))</x:f>
        <x:v>0</x:v>
      </x:c>
      <x:c r="M18" s="56" t="n">
        <x:f>SUM(E18:L18)</x:f>
        <x:v>0</x:v>
      </x:c>
      <x:c r="N18" s="56" t="n">
        <x:f>D18-M18</x:f>
        <x:v>0</x:v>
      </x:c>
      <x:c r="O18" s="57" t="n">
        <x:f>IF(M18=0,0,N18/M18)</x:f>
        <x:v>0</x:v>
      </x:c>
      <x:c r="P18" s="54" t="str">
        <x:v>Em avaliação</x:v>
      </x:c>
      <x:c r="Q18" s="54" t="str"/>
    </x:row>
    <x:row r="19">
      <x:c r="A19" s="54" t="str"/>
      <x:c r="B19" s="54" t="str"/>
      <x:c r="C19" s="54" t="str"/>
      <x:c r="D19" s="55" t="n">
        <x:v>0</x:v>
      </x:c>
      <x:c r="E19" s="55" t="n">
        <x:v>0</x:v>
      </x:c>
      <x:c r="F19" s="55" t="n">
        <x:v>0</x:v>
      </x:c>
      <x:c r="G19" s="55" t="n">
        <x:v>0</x:v>
      </x:c>
      <x:c r="H19" s="55" t="n">
        <x:v>0</x:v>
      </x:c>
      <x:c r="I19" s="55" t="n">
        <x:v>0</x:v>
      </x:c>
      <x:c r="J19" s="55" t="n">
        <x:v>0</x:v>
      </x:c>
      <x:c r="K19" s="55" t="n">
        <x:v>0</x:v>
      </x:c>
      <x:c r="L19" s="56" t="n">
        <x:f>IF(COUNTA(A19:K19)=0,0,IF(Resumo!$B$5=0,0,'Custos fixos'!$E$15/Resumo!$B$5))</x:f>
        <x:v>0</x:v>
      </x:c>
      <x:c r="M19" s="56" t="n">
        <x:f>SUM(E19:L19)</x:f>
        <x:v>0</x:v>
      </x:c>
      <x:c r="N19" s="56" t="n">
        <x:f>D19-M19</x:f>
        <x:v>0</x:v>
      </x:c>
      <x:c r="O19" s="57" t="n">
        <x:f>IF(M19=0,0,N19/M19)</x:f>
        <x:v>0</x:v>
      </x:c>
      <x:c r="P19" s="54" t="str">
        <x:v>Em avaliação</x:v>
      </x:c>
      <x:c r="Q19" s="54" t="str"/>
    </x:row>
    <x:row r="20">
      <x:c r="A20" s="54" t="str"/>
      <x:c r="B20" s="54" t="str"/>
      <x:c r="C20" s="54" t="str"/>
      <x:c r="D20" s="55" t="n">
        <x:v>0</x:v>
      </x:c>
      <x:c r="E20" s="55" t="n">
        <x:v>0</x:v>
      </x:c>
      <x:c r="F20" s="55" t="n">
        <x:v>0</x:v>
      </x:c>
      <x:c r="G20" s="55" t="n">
        <x:v>0</x:v>
      </x:c>
      <x:c r="H20" s="55" t="n">
        <x:v>0</x:v>
      </x:c>
      <x:c r="I20" s="55" t="n">
        <x:v>0</x:v>
      </x:c>
      <x:c r="J20" s="55" t="n">
        <x:v>0</x:v>
      </x:c>
      <x:c r="K20" s="55" t="n">
        <x:v>0</x:v>
      </x:c>
      <x:c r="L20" s="56" t="n">
        <x:f>IF(COUNTA(A20:K20)=0,0,IF(Resumo!$B$5=0,0,'Custos fixos'!$E$15/Resumo!$B$5))</x:f>
        <x:v>0</x:v>
      </x:c>
      <x:c r="M20" s="56" t="n">
        <x:f>SUM(E20:L20)</x:f>
        <x:v>0</x:v>
      </x:c>
      <x:c r="N20" s="56" t="n">
        <x:f>D20-M20</x:f>
        <x:v>0</x:v>
      </x:c>
      <x:c r="O20" s="57" t="n">
        <x:f>IF(M20=0,0,N20/M20)</x:f>
        <x:v>0</x:v>
      </x:c>
      <x:c r="P20" s="54" t="str">
        <x:v>Em avaliação</x:v>
      </x:c>
      <x:c r="Q20" s="54" t="str"/>
    </x:row>
    <x:row r="21">
      <x:c r="A21" s="54" t="str"/>
      <x:c r="B21" s="54" t="str"/>
      <x:c r="C21" s="54" t="str"/>
      <x:c r="D21" s="55" t="n">
        <x:v>0</x:v>
      </x:c>
      <x:c r="E21" s="55" t="n">
        <x:v>0</x:v>
      </x:c>
      <x:c r="F21" s="55" t="n">
        <x:v>0</x:v>
      </x:c>
      <x:c r="G21" s="55" t="n">
        <x:v>0</x:v>
      </x:c>
      <x:c r="H21" s="55" t="n">
        <x:v>0</x:v>
      </x:c>
      <x:c r="I21" s="55" t="n">
        <x:v>0</x:v>
      </x:c>
      <x:c r="J21" s="55" t="n">
        <x:v>0</x:v>
      </x:c>
      <x:c r="K21" s="55" t="n">
        <x:v>0</x:v>
      </x:c>
      <x:c r="L21" s="56" t="n">
        <x:f>IF(COUNTA(A21:K21)=0,0,IF(Resumo!$B$5=0,0,'Custos fixos'!$E$15/Resumo!$B$5))</x:f>
        <x:v>0</x:v>
      </x:c>
      <x:c r="M21" s="56" t="n">
        <x:f>SUM(E21:L21)</x:f>
        <x:v>0</x:v>
      </x:c>
      <x:c r="N21" s="56" t="n">
        <x:f>D21-M21</x:f>
        <x:v>0</x:v>
      </x:c>
      <x:c r="O21" s="57" t="n">
        <x:f>IF(M21=0,0,N21/M21)</x:f>
        <x:v>0</x:v>
      </x:c>
      <x:c r="P21" s="54" t="str">
        <x:v>Em avaliação</x:v>
      </x:c>
      <x:c r="Q21" s="54" t="str"/>
    </x:row>
    <x:row r="22">
      <x:c r="A22" s="54" t="str"/>
      <x:c r="B22" s="54" t="str"/>
      <x:c r="C22" s="54" t="str"/>
      <x:c r="D22" s="55" t="n">
        <x:v>0</x:v>
      </x:c>
      <x:c r="E22" s="55" t="n">
        <x:v>0</x:v>
      </x:c>
      <x:c r="F22" s="55" t="n">
        <x:v>0</x:v>
      </x:c>
      <x:c r="G22" s="55" t="n">
        <x:v>0</x:v>
      </x:c>
      <x:c r="H22" s="55" t="n">
        <x:v>0</x:v>
      </x:c>
      <x:c r="I22" s="55" t="n">
        <x:v>0</x:v>
      </x:c>
      <x:c r="J22" s="55" t="n">
        <x:v>0</x:v>
      </x:c>
      <x:c r="K22" s="55" t="n">
        <x:v>0</x:v>
      </x:c>
      <x:c r="L22" s="56" t="n">
        <x:f>IF(COUNTA(A22:K22)=0,0,IF(Resumo!$B$5=0,0,'Custos fixos'!$E$15/Resumo!$B$5))</x:f>
        <x:v>0</x:v>
      </x:c>
      <x:c r="M22" s="56" t="n">
        <x:f>SUM(E22:L22)</x:f>
        <x:v>0</x:v>
      </x:c>
      <x:c r="N22" s="56" t="n">
        <x:f>D22-M22</x:f>
        <x:v>0</x:v>
      </x:c>
      <x:c r="O22" s="57" t="n">
        <x:f>IF(M22=0,0,N22/M22)</x:f>
        <x:v>0</x:v>
      </x:c>
      <x:c r="P22" s="54" t="str">
        <x:v>Em avaliação</x:v>
      </x:c>
      <x:c r="Q22" s="54" t="str"/>
    </x:row>
    <x:row r="23">
      <x:c r="A23" s="54" t="str"/>
      <x:c r="B23" s="54" t="str"/>
      <x:c r="C23" s="54" t="str"/>
      <x:c r="D23" s="55" t="n">
        <x:v>0</x:v>
      </x:c>
      <x:c r="E23" s="55" t="n">
        <x:v>0</x:v>
      </x:c>
      <x:c r="F23" s="55" t="n">
        <x:v>0</x:v>
      </x:c>
      <x:c r="G23" s="55" t="n">
        <x:v>0</x:v>
      </x:c>
      <x:c r="H23" s="55" t="n">
        <x:v>0</x:v>
      </x:c>
      <x:c r="I23" s="55" t="n">
        <x:v>0</x:v>
      </x:c>
      <x:c r="J23" s="55" t="n">
        <x:v>0</x:v>
      </x:c>
      <x:c r="K23" s="55" t="n">
        <x:v>0</x:v>
      </x:c>
      <x:c r="L23" s="56" t="n">
        <x:f>IF(COUNTA(A23:K23)=0,0,IF(Resumo!$B$5=0,0,'Custos fixos'!$E$15/Resumo!$B$5))</x:f>
        <x:v>0</x:v>
      </x:c>
      <x:c r="M23" s="56" t="n">
        <x:f>SUM(E23:L23)</x:f>
        <x:v>0</x:v>
      </x:c>
      <x:c r="N23" s="56" t="n">
        <x:f>D23-M23</x:f>
        <x:v>0</x:v>
      </x:c>
      <x:c r="O23" s="57" t="n">
        <x:f>IF(M23=0,0,N23/M23)</x:f>
        <x:v>0</x:v>
      </x:c>
      <x:c r="P23" s="54" t="str">
        <x:v>Em avaliação</x:v>
      </x:c>
      <x:c r="Q23" s="54" t="str"/>
    </x:row>
    <x:row r="24">
      <x:c r="A24" s="54" t="str"/>
      <x:c r="B24" s="54" t="str"/>
      <x:c r="C24" s="54" t="str"/>
      <x:c r="D24" s="55" t="n">
        <x:v>0</x:v>
      </x:c>
      <x:c r="E24" s="55" t="n">
        <x:v>0</x:v>
      </x:c>
      <x:c r="F24" s="55" t="n">
        <x:v>0</x:v>
      </x:c>
      <x:c r="G24" s="55" t="n">
        <x:v>0</x:v>
      </x:c>
      <x:c r="H24" s="55" t="n">
        <x:v>0</x:v>
      </x:c>
      <x:c r="I24" s="55" t="n">
        <x:v>0</x:v>
      </x:c>
      <x:c r="J24" s="55" t="n">
        <x:v>0</x:v>
      </x:c>
      <x:c r="K24" s="55" t="n">
        <x:v>0</x:v>
      </x:c>
      <x:c r="L24" s="56" t="n">
        <x:f>IF(COUNTA(A24:K24)=0,0,IF(Resumo!$B$5=0,0,'Custos fixos'!$E$15/Resumo!$B$5))</x:f>
        <x:v>0</x:v>
      </x:c>
      <x:c r="M24" s="56" t="n">
        <x:f>SUM(E24:L24)</x:f>
        <x:v>0</x:v>
      </x:c>
      <x:c r="N24" s="56" t="n">
        <x:f>D24-M24</x:f>
        <x:v>0</x:v>
      </x:c>
      <x:c r="O24" s="57" t="n">
        <x:f>IF(M24=0,0,N24/M24)</x:f>
        <x:v>0</x:v>
      </x:c>
      <x:c r="P24" s="54" t="str">
        <x:v>Em avaliação</x:v>
      </x:c>
      <x:c r="Q24" s="54" t="str"/>
    </x:row>
    <x:row r="25">
      <x:c r="A25" s="54" t="str"/>
      <x:c r="B25" s="54" t="str"/>
      <x:c r="C25" s="54" t="str"/>
      <x:c r="D25" s="55" t="n">
        <x:v>0</x:v>
      </x:c>
      <x:c r="E25" s="55" t="n">
        <x:v>0</x:v>
      </x:c>
      <x:c r="F25" s="55" t="n">
        <x:v>0</x:v>
      </x:c>
      <x:c r="G25" s="55" t="n">
        <x:v>0</x:v>
      </x:c>
      <x:c r="H25" s="55" t="n">
        <x:v>0</x:v>
      </x:c>
      <x:c r="I25" s="55" t="n">
        <x:v>0</x:v>
      </x:c>
      <x:c r="J25" s="55" t="n">
        <x:v>0</x:v>
      </x:c>
      <x:c r="K25" s="55" t="n">
        <x:v>0</x:v>
      </x:c>
      <x:c r="L25" s="56" t="n">
        <x:f>IF(COUNTA(A25:K25)=0,0,IF(Resumo!$B$5=0,0,'Custos fixos'!$E$15/Resumo!$B$5))</x:f>
        <x:v>0</x:v>
      </x:c>
      <x:c r="M25" s="56" t="n">
        <x:f>SUM(E25:L25)</x:f>
        <x:v>0</x:v>
      </x:c>
      <x:c r="N25" s="56" t="n">
        <x:f>D25-M25</x:f>
        <x:v>0</x:v>
      </x:c>
      <x:c r="O25" s="57" t="n">
        <x:f>IF(M25=0,0,N25/M25)</x:f>
        <x:v>0</x:v>
      </x:c>
      <x:c r="P25" s="54" t="str">
        <x:v>Em avaliação</x:v>
      </x:c>
      <x:c r="Q25" s="54" t="str"/>
    </x:row>
    <x:row r="26">
      <x:c r="A26" s="54" t="str"/>
      <x:c r="B26" s="54" t="str"/>
      <x:c r="C26" s="54" t="str"/>
      <x:c r="D26" s="55" t="n">
        <x:v>0</x:v>
      </x:c>
      <x:c r="E26" s="55" t="n">
        <x:v>0</x:v>
      </x:c>
      <x:c r="F26" s="55" t="n">
        <x:v>0</x:v>
      </x:c>
      <x:c r="G26" s="55" t="n">
        <x:v>0</x:v>
      </x:c>
      <x:c r="H26" s="55" t="n">
        <x:v>0</x:v>
      </x:c>
      <x:c r="I26" s="55" t="n">
        <x:v>0</x:v>
      </x:c>
      <x:c r="J26" s="55" t="n">
        <x:v>0</x:v>
      </x:c>
      <x:c r="K26" s="55" t="n">
        <x:v>0</x:v>
      </x:c>
      <x:c r="L26" s="56" t="n">
        <x:f>IF(COUNTA(A26:K26)=0,0,IF(Resumo!$B$5=0,0,'Custos fixos'!$E$15/Resumo!$B$5))</x:f>
        <x:v>0</x:v>
      </x:c>
      <x:c r="M26" s="56" t="n">
        <x:f>SUM(E26:L26)</x:f>
        <x:v>0</x:v>
      </x:c>
      <x:c r="N26" s="56" t="n">
        <x:f>D26-M26</x:f>
        <x:v>0</x:v>
      </x:c>
      <x:c r="O26" s="57" t="n">
        <x:f>IF(M26=0,0,N26/M26)</x:f>
        <x:v>0</x:v>
      </x:c>
      <x:c r="P26" s="54" t="str">
        <x:v>Em avaliação</x:v>
      </x:c>
      <x:c r="Q26" s="54" t="str"/>
    </x:row>
    <x:row r="27">
      <x:c r="A27" s="54" t="str"/>
      <x:c r="B27" s="54" t="str"/>
      <x:c r="C27" s="54" t="str"/>
      <x:c r="D27" s="55" t="n">
        <x:v>0</x:v>
      </x:c>
      <x:c r="E27" s="55" t="n">
        <x:v>0</x:v>
      </x:c>
      <x:c r="F27" s="55" t="n">
        <x:v>0</x:v>
      </x:c>
      <x:c r="G27" s="55" t="n">
        <x:v>0</x:v>
      </x:c>
      <x:c r="H27" s="55" t="n">
        <x:v>0</x:v>
      </x:c>
      <x:c r="I27" s="55" t="n">
        <x:v>0</x:v>
      </x:c>
      <x:c r="J27" s="55" t="n">
        <x:v>0</x:v>
      </x:c>
      <x:c r="K27" s="55" t="n">
        <x:v>0</x:v>
      </x:c>
      <x:c r="L27" s="56" t="n">
        <x:f>IF(COUNTA(A27:K27)=0,0,IF(Resumo!$B$5=0,0,'Custos fixos'!$E$15/Resumo!$B$5))</x:f>
        <x:v>0</x:v>
      </x:c>
      <x:c r="M27" s="56" t="n">
        <x:f>SUM(E27:L27)</x:f>
        <x:v>0</x:v>
      </x:c>
      <x:c r="N27" s="56" t="n">
        <x:f>D27-M27</x:f>
        <x:v>0</x:v>
      </x:c>
      <x:c r="O27" s="57" t="n">
        <x:f>IF(M27=0,0,N27/M27)</x:f>
        <x:v>0</x:v>
      </x:c>
      <x:c r="P27" s="54" t="str">
        <x:v>Em avaliação</x:v>
      </x:c>
      <x:c r="Q27" s="54" t="str"/>
    </x:row>
    <x:row r="28">
      <x:c r="A28" s="54" t="str"/>
      <x:c r="B28" s="54" t="str"/>
      <x:c r="C28" s="54" t="str"/>
      <x:c r="D28" s="55" t="n">
        <x:v>0</x:v>
      </x:c>
      <x:c r="E28" s="55" t="n">
        <x:v>0</x:v>
      </x:c>
      <x:c r="F28" s="55" t="n">
        <x:v>0</x:v>
      </x:c>
      <x:c r="G28" s="55" t="n">
        <x:v>0</x:v>
      </x:c>
      <x:c r="H28" s="55" t="n">
        <x:v>0</x:v>
      </x:c>
      <x:c r="I28" s="55" t="n">
        <x:v>0</x:v>
      </x:c>
      <x:c r="J28" s="55" t="n">
        <x:v>0</x:v>
      </x:c>
      <x:c r="K28" s="55" t="n">
        <x:v>0</x:v>
      </x:c>
      <x:c r="L28" s="56" t="n">
        <x:f>IF(COUNTA(A28:K28)=0,0,IF(Resumo!$B$5=0,0,'Custos fixos'!$E$15/Resumo!$B$5))</x:f>
        <x:v>0</x:v>
      </x:c>
      <x:c r="M28" s="56" t="n">
        <x:f>SUM(E28:L28)</x:f>
        <x:v>0</x:v>
      </x:c>
      <x:c r="N28" s="56" t="n">
        <x:f>D28-M28</x:f>
        <x:v>0</x:v>
      </x:c>
      <x:c r="O28" s="57" t="n">
        <x:f>IF(M28=0,0,N28/M28)</x:f>
        <x:v>0</x:v>
      </x:c>
      <x:c r="P28" s="54" t="str">
        <x:v>Em avaliação</x:v>
      </x:c>
      <x:c r="Q28" s="54" t="str"/>
    </x:row>
    <x:row r="29">
      <x:c r="A29" s="54" t="str"/>
      <x:c r="B29" s="54" t="str"/>
      <x:c r="C29" s="54" t="str"/>
      <x:c r="D29" s="55" t="n">
        <x:v>0</x:v>
      </x:c>
      <x:c r="E29" s="55" t="n">
        <x:v>0</x:v>
      </x:c>
      <x:c r="F29" s="55" t="n">
        <x:v>0</x:v>
      </x:c>
      <x:c r="G29" s="55" t="n">
        <x:v>0</x:v>
      </x:c>
      <x:c r="H29" s="55" t="n">
        <x:v>0</x:v>
      </x:c>
      <x:c r="I29" s="55" t="n">
        <x:v>0</x:v>
      </x:c>
      <x:c r="J29" s="55" t="n">
        <x:v>0</x:v>
      </x:c>
      <x:c r="K29" s="55" t="n">
        <x:v>0</x:v>
      </x:c>
      <x:c r="L29" s="56" t="n">
        <x:f>IF(COUNTA(A29:K29)=0,0,IF(Resumo!$B$5=0,0,'Custos fixos'!$E$15/Resumo!$B$5))</x:f>
        <x:v>0</x:v>
      </x:c>
      <x:c r="M29" s="56" t="n">
        <x:f>SUM(E29:L29)</x:f>
        <x:v>0</x:v>
      </x:c>
      <x:c r="N29" s="56" t="n">
        <x:f>D29-M29</x:f>
        <x:v>0</x:v>
      </x:c>
      <x:c r="O29" s="57" t="n">
        <x:f>IF(M29=0,0,N29/M29)</x:f>
        <x:v>0</x:v>
      </x:c>
      <x:c r="P29" s="54" t="str">
        <x:v>Em avaliação</x:v>
      </x:c>
      <x:c r="Q29" s="54" t="str"/>
    </x:row>
    <x:row r="30">
      <x:c r="A30" s="54" t="str"/>
      <x:c r="B30" s="54" t="str"/>
      <x:c r="C30" s="54" t="str"/>
      <x:c r="D30" s="55" t="n">
        <x:v>0</x:v>
      </x:c>
      <x:c r="E30" s="55" t="n">
        <x:v>0</x:v>
      </x:c>
      <x:c r="F30" s="55" t="n">
        <x:v>0</x:v>
      </x:c>
      <x:c r="G30" s="55" t="n">
        <x:v>0</x:v>
      </x:c>
      <x:c r="H30" s="55" t="n">
        <x:v>0</x:v>
      </x:c>
      <x:c r="I30" s="55" t="n">
        <x:v>0</x:v>
      </x:c>
      <x:c r="J30" s="55" t="n">
        <x:v>0</x:v>
      </x:c>
      <x:c r="K30" s="55" t="n">
        <x:v>0</x:v>
      </x:c>
      <x:c r="L30" s="56" t="n">
        <x:f>IF(COUNTA(A30:K30)=0,0,IF(Resumo!$B$5=0,0,'Custos fixos'!$E$15/Resumo!$B$5))</x:f>
        <x:v>0</x:v>
      </x:c>
      <x:c r="M30" s="56" t="n">
        <x:f>SUM(E30:L30)</x:f>
        <x:v>0</x:v>
      </x:c>
      <x:c r="N30" s="56" t="n">
        <x:f>D30-M30</x:f>
        <x:v>0</x:v>
      </x:c>
      <x:c r="O30" s="57" t="n">
        <x:f>IF(M30=0,0,N30/M30)</x:f>
        <x:v>0</x:v>
      </x:c>
      <x:c r="P30" s="54" t="str">
        <x:v>Em avaliação</x:v>
      </x:c>
      <x:c r="Q30" s="54" t="str"/>
    </x:row>
    <x:row r="31">
      <x:c r="A31" s="54" t="str"/>
      <x:c r="B31" s="54" t="str"/>
      <x:c r="C31" s="54" t="str"/>
      <x:c r="D31" s="55" t="n">
        <x:v>0</x:v>
      </x:c>
      <x:c r="E31" s="55" t="n">
        <x:v>0</x:v>
      </x:c>
      <x:c r="F31" s="55" t="n">
        <x:v>0</x:v>
      </x:c>
      <x:c r="G31" s="55" t="n">
        <x:v>0</x:v>
      </x:c>
      <x:c r="H31" s="55" t="n">
        <x:v>0</x:v>
      </x:c>
      <x:c r="I31" s="55" t="n">
        <x:v>0</x:v>
      </x:c>
      <x:c r="J31" s="55" t="n">
        <x:v>0</x:v>
      </x:c>
      <x:c r="K31" s="55" t="n">
        <x:v>0</x:v>
      </x:c>
      <x:c r="L31" s="56" t="n">
        <x:f>IF(COUNTA(A31:K31)=0,0,IF(Resumo!$B$5=0,0,'Custos fixos'!$E$15/Resumo!$B$5))</x:f>
        <x:v>0</x:v>
      </x:c>
      <x:c r="M31" s="56" t="n">
        <x:f>SUM(E31:L31)</x:f>
        <x:v>0</x:v>
      </x:c>
      <x:c r="N31" s="56" t="n">
        <x:f>D31-M31</x:f>
        <x:v>0</x:v>
      </x:c>
      <x:c r="O31" s="57" t="n">
        <x:f>IF(M31=0,0,N31/M31)</x:f>
        <x:v>0</x:v>
      </x:c>
      <x:c r="P31" s="54" t="str">
        <x:v>Em avaliação</x:v>
      </x:c>
      <x:c r="Q31" s="54" t="str"/>
    </x:row>
    <x:row r="32">
      <x:c r="A32" s="54" t="str"/>
      <x:c r="B32" s="54" t="str"/>
      <x:c r="C32" s="54" t="str"/>
      <x:c r="D32" s="55" t="n">
        <x:v>0</x:v>
      </x:c>
      <x:c r="E32" s="55" t="n">
        <x:v>0</x:v>
      </x:c>
      <x:c r="F32" s="55" t="n">
        <x:v>0</x:v>
      </x:c>
      <x:c r="G32" s="55" t="n">
        <x:v>0</x:v>
      </x:c>
      <x:c r="H32" s="55" t="n">
        <x:v>0</x:v>
      </x:c>
      <x:c r="I32" s="55" t="n">
        <x:v>0</x:v>
      </x:c>
      <x:c r="J32" s="55" t="n">
        <x:v>0</x:v>
      </x:c>
      <x:c r="K32" s="55" t="n">
        <x:v>0</x:v>
      </x:c>
      <x:c r="L32" s="56" t="n">
        <x:f>IF(COUNTA(A32:K32)=0,0,IF(Resumo!$B$5=0,0,'Custos fixos'!$E$15/Resumo!$B$5))</x:f>
        <x:v>0</x:v>
      </x:c>
      <x:c r="M32" s="56" t="n">
        <x:f>SUM(E32:L32)</x:f>
        <x:v>0</x:v>
      </x:c>
      <x:c r="N32" s="56" t="n">
        <x:f>D32-M32</x:f>
        <x:v>0</x:v>
      </x:c>
      <x:c r="O32" s="57" t="n">
        <x:f>IF(M32=0,0,N32/M32)</x:f>
        <x:v>0</x:v>
      </x:c>
      <x:c r="P32" s="54" t="str">
        <x:v>Em avaliação</x:v>
      </x:c>
      <x:c r="Q32" s="54" t="str"/>
    </x:row>
    <x:row r="33">
      <x:c r="A33" s="54" t="str"/>
      <x:c r="B33" s="54" t="str"/>
      <x:c r="C33" s="54" t="str"/>
      <x:c r="D33" s="55" t="n">
        <x:v>0</x:v>
      </x:c>
      <x:c r="E33" s="55" t="n">
        <x:v>0</x:v>
      </x:c>
      <x:c r="F33" s="55" t="n">
        <x:v>0</x:v>
      </x:c>
      <x:c r="G33" s="55" t="n">
        <x:v>0</x:v>
      </x:c>
      <x:c r="H33" s="55" t="n">
        <x:v>0</x:v>
      </x:c>
      <x:c r="I33" s="55" t="n">
        <x:v>0</x:v>
      </x:c>
      <x:c r="J33" s="55" t="n">
        <x:v>0</x:v>
      </x:c>
      <x:c r="K33" s="55" t="n">
        <x:v>0</x:v>
      </x:c>
      <x:c r="L33" s="56" t="n">
        <x:f>IF(COUNTA(A33:K33)=0,0,IF(Resumo!$B$5=0,0,'Custos fixos'!$E$15/Resumo!$B$5))</x:f>
        <x:v>0</x:v>
      </x:c>
      <x:c r="M33" s="56" t="n">
        <x:f>SUM(E33:L33)</x:f>
        <x:v>0</x:v>
      </x:c>
      <x:c r="N33" s="56" t="n">
        <x:f>D33-M33</x:f>
        <x:v>0</x:v>
      </x:c>
      <x:c r="O33" s="57" t="n">
        <x:f>IF(M33=0,0,N33/M33)</x:f>
        <x:v>0</x:v>
      </x:c>
      <x:c r="P33" s="54" t="str">
        <x:v>Em avaliação</x:v>
      </x:c>
      <x:c r="Q33" s="54" t="str"/>
    </x:row>
  </x:sheetData>
  <x:mergeCells>
    <x:mergeCell ref="A1:Q1"/>
  </x:mergeCells>
  <x:conditionalFormatting sqref="N4:N33">
    <x:cfRule type="expression" dxfId="0" priority="1">
      <x:formula>N4&lt;0</x:formula>
    </x:cfRule>
    <x:cfRule type="expression" dxfId="1" priority="2">
      <x:formula>N4&gt;0</x:formula>
    </x:cfRule>
  </x:conditionalFormatting>
  <x:dataValidations count="1">
    <x:dataValidation type="list" sqref="P4:P33">
      <x:formula1>"Confirmado,Em avaliação,Recusado,Realizado"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0" customHeight="1">
      <x:c r="A1" s="5" t="str">
        <x:v>SIMULADOR DE CACHÊ | TESTE UMA PROPOSTA</x:v>
      </x:c>
      <x:c r="B1" s="5"/>
      <x:c r="C1" s="5"/>
      <x:c r="D1" s="5"/>
      <x:c r="E1" s="5"/>
      <x:c r="F1" s="5"/>
    </x:row>
    <x:row r="3">
      <x:c r="A3" s="13" t="str">
        <x:v>Preencha os dados da proposta</x:v>
      </x:c>
      <x:c r="B3" s="13"/>
      <x:c r="C3" s="13"/>
      <x:c r="D3" s="13"/>
      <x:c r="E3" s="13"/>
      <x:c r="F3" s="13"/>
    </x:row>
    <x:row r="5">
      <x:c r="A5" s="21" t="str">
        <x:v>Item</x:v>
      </x:c>
      <x:c r="B5" s="21" t="str">
        <x:v>Valor</x:v>
      </x:c>
      <x:c r="C5" s="21" t="str">
        <x:v>Observação</x:v>
      </x:c>
    </x:row>
    <x:row r="6">
      <x:c r="A6" s="80" t="str">
        <x:v>Número de shows previstos</x:v>
      </x:c>
      <x:c r="B6" s="70" t="n">
        <x:f>Resumo!B5</x:f>
        <x:v>10</x:v>
      </x:c>
      <x:c r="C6" s="80" t="str">
        <x:v>Usado para ratear os custos fixos</x:v>
      </x:c>
    </x:row>
    <x:row r="7">
      <x:c r="A7" s="80" t="str">
        <x:v>Custos variáveis desta data</x:v>
      </x:c>
      <x:c r="B7" s="44" t="n">
        <x:v>0</x:v>
      </x:c>
      <x:c r="C7" s="80" t="str">
        <x:v>Some equipe, transporte, hotel, alimentação etc.</x:v>
      </x:c>
    </x:row>
    <x:row r="8">
      <x:c r="A8" s="80" t="str">
        <x:v>Cachê proposto</x:v>
      </x:c>
      <x:c r="B8" s="44" t="n">
        <x:v>0</x:v>
      </x:c>
      <x:c r="C8" s="80" t="str">
        <x:v>Valor oferecido pelo contratante</x:v>
      </x:c>
    </x:row>
    <x:row r="9">
      <x:c r="A9" s="80" t="str">
        <x:v>Margem desejada</x:v>
      </x:c>
      <x:c r="B9" s="72" t="n">
        <x:f>Resumo!B6</x:f>
        <x:v>0.2</x:v>
      </x:c>
      <x:c r="C9" s="80" t="str">
        <x:v>Percentual acima do ponto de equilíbrio</x:v>
      </x:c>
    </x:row>
    <x:row r="10">
      <x:c r="A10" s="80" t="str">
        <x:v>Reserva para imprevistos</x:v>
      </x:c>
      <x:c r="B10" s="72" t="n">
        <x:f>Resumo!B7</x:f>
        <x:v>0.05</x:v>
      </x:c>
      <x:c r="C10" s="80" t="str">
        <x:v>Percentual aplicado sobre os custos</x:v>
      </x:c>
    </x:row>
    <x:row r="12">
      <x:c r="A12" s="13" t="str">
        <x:v>Resultado</x:v>
      </x:c>
      <x:c r="B12" s="13"/>
      <x:c r="C12" s="13"/>
      <x:c r="D12" s="13"/>
      <x:c r="E12" s="13"/>
      <x:c r="F12" s="13"/>
    </x:row>
    <x:row r="14">
      <x:c r="A14" s="21" t="str">
        <x:v>Indicador</x:v>
      </x:c>
      <x:c r="B14" s="21" t="str">
        <x:v>Valor</x:v>
      </x:c>
      <x:c r="D14" s="76" t="str">
        <x:f>IF(B8=0,"Informe o cachê proposto para comparar com o custo da data.",IF(B8&lt;B17,"A proposta está abaixo do ponto de equilíbrio.",IF(B8&lt;B18,"A proposta cobre os custos, mas fica abaixo da margem desejada.","A proposta cobre os custos e alcança a margem desejada.")))</x:f>
        <x:v>Informe o cachê proposto para comparar com o custo da data.</x:v>
      </x:c>
      <x:c r="E14" s="76"/>
      <x:c r="F14" s="76"/>
    </x:row>
    <x:row r="15">
      <x:c r="A15" s="80" t="str">
        <x:v>Parcela dos custos fixos</x:v>
      </x:c>
      <x:c r="B15" s="45" t="n">
        <x:f>IF(B6=0,0,'Custos fixos'!E15/B6)</x:f>
        <x:v>0</x:v>
      </x:c>
      <x:c r="D15" s="76"/>
      <x:c r="E15" s="76"/>
      <x:c r="F15" s="76"/>
    </x:row>
    <x:row r="16">
      <x:c r="A16" s="80" t="str">
        <x:v>Custo com reserva para imprevistos</x:v>
      </x:c>
      <x:c r="B16" s="45" t="n">
        <x:f>(B15+B7)*(1+B10)</x:f>
        <x:v>0</x:v>
      </x:c>
      <x:c r="D16" s="76"/>
      <x:c r="E16" s="76"/>
      <x:c r="F16" s="76"/>
    </x:row>
    <x:row r="17">
      <x:c r="A17" s="80" t="str">
        <x:v>Ponto de equilíbrio</x:v>
      </x:c>
      <x:c r="B17" s="45" t="n">
        <x:f>B16</x:f>
        <x:v>0</x:v>
      </x:c>
      <x:c r="D17" s="76"/>
      <x:c r="E17" s="76"/>
      <x:c r="F17" s="76"/>
    </x:row>
    <x:row r="18">
      <x:c r="A18" s="80" t="str">
        <x:v>Cachê desejado</x:v>
      </x:c>
      <x:c r="B18" s="45" t="n">
        <x:f>B17*(1+B9)</x:f>
        <x:v>0</x:v>
      </x:c>
      <x:c r="D18" s="76"/>
      <x:c r="E18" s="76"/>
      <x:c r="F18" s="76"/>
    </x:row>
    <x:row r="19">
      <x:c r="A19" s="80" t="str">
        <x:v>Resultado com cachê proposto</x:v>
      </x:c>
      <x:c r="B19" s="45" t="n">
        <x:f>B8-B17</x:f>
        <x:v>0</x:v>
      </x:c>
      <x:c r="D19" s="76"/>
      <x:c r="E19" s="76"/>
      <x:c r="F19" s="76"/>
    </x:row>
  </x:sheetData>
  <x:mergeCells>
    <x:mergeCell ref="A1:F1"/>
    <x:mergeCell ref="A3:F3"/>
    <x:mergeCell ref="A12:F12"/>
    <x:mergeCell ref="D14:F19"/>
  </x:mergeCells>
  <x:conditionalFormatting sqref="B19:B19">
    <x:cfRule type="expression" dxfId="4" priority="1">
      <x:formula>B19&lt;0</x:formula>
    </x:cfRule>
    <x:cfRule type="expression" dxfId="5" priority="2">
      <x:formula>B19&gt;=0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60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0" customHeight="1">
      <x:c r="A1" s="5" t="str">
        <x:v>PLANILHA DE CUSTOS DE SHOW | GUIA MM</x:v>
      </x:c>
      <x:c r="B1" s="5"/>
      <x:c r="C1" s="5"/>
      <x:c r="D1" s="5"/>
      <x:c r="E1" s="5"/>
      <x:c r="F1" s="5"/>
    </x:row>
    <x:row r="3">
      <x:c r="A3" s="13" t="str">
        <x:v>Como usar esta planilha</x:v>
      </x:c>
      <x:c r="B3" s="13"/>
      <x:c r="C3" s="13"/>
      <x:c r="D3" s="13"/>
      <x:c r="E3" s="13"/>
      <x:c r="F3" s="13"/>
    </x:row>
    <x:row r="5">
      <x:c r="A5" s="21" t="str">
        <x:v>Etapa</x:v>
      </x:c>
      <x:c r="B5" s="21" t="str">
        <x:v>O que fazer</x:v>
      </x:c>
      <x:c r="C5" s="21" t="str">
        <x:v>Como funciona</x:v>
      </x:c>
    </x:row>
    <x:row r="6">
      <x:c r="A6" s="28" t="str">
        <x:v>1</x:v>
      </x:c>
      <x:c r="B6" s="32" t="str">
        <x:v>Preencha os campos em azul.</x:v>
      </x:c>
      <x:c r="C6" s="32" t="str">
        <x:v>São os valores que você pode alterar: custos, número de shows, margem desejada e dados de cada data.</x:v>
      </x:c>
    </x:row>
    <x:row r="7">
      <x:c r="A7" s="28" t="str">
        <x:v>2</x:v>
      </x:c>
      <x:c r="B7" s="32" t="str">
        <x:v>Comece pelos Custos fixos.</x:v>
      </x:c>
      <x:c r="C7" s="32" t="str">
        <x:v>Inclua despesas de preparação do espetáculo que serão aproveitadas em várias apresentações.</x:v>
      </x:c>
    </x:row>
    <x:row r="8">
      <x:c r="A8" s="28" t="str">
        <x:v>3</x:v>
      </x:c>
      <x:c r="B8" s="32" t="str">
        <x:v>Cadastre cada data em Shows.</x:v>
      </x:c>
      <x:c r="C8" s="32" t="str">
        <x:v>Informe cidade, cachê proposto e despesas específicas de cada apresentação.</x:v>
      </x:c>
    </x:row>
    <x:row r="9">
      <x:c r="A9" s="28" t="str">
        <x:v>4</x:v>
      </x:c>
      <x:c r="B9" s="32" t="str">
        <x:v>Use o Simulador antes de negociar.</x:v>
      </x:c>
      <x:c r="C9" s="32" t="str">
        <x:v>Ele calcula ponto de equilíbrio, cachê desejado e mostra quanto uma proposta cobre do custo do show.</x:v>
      </x:c>
    </x:row>
    <x:row r="10">
      <x:c r="A10" s="28" t="str">
        <x:v>5</x:v>
      </x:c>
      <x:c r="B10" s="32" t="str">
        <x:v>Consulte o Resumo.</x:v>
      </x:c>
      <x:c r="C10" s="32" t="str">
        <x:v>A aba consolida o investimento inicial, custos das datas, receitas e resultado estimado da turnê.</x:v>
      </x:c>
    </x:row>
    <x:row r="12">
      <x:c r="A12" s="37" t="str">
        <x:v>Importante: custo não é preço. O ponto de equilíbrio mostra quanto o show precisa faturar para não dar prejuízo; a margem desejada deve ser considerada na negociação.</x:v>
      </x:c>
      <x:c r="B12" s="37"/>
      <x:c r="C12" s="37"/>
      <x:c r="D12" s="37"/>
      <x:c r="E12" s="37"/>
      <x:c r="F12" s="37"/>
    </x:row>
    <x:row r="13">
      <x:c r="A13" s="37"/>
      <x:c r="B13" s="37"/>
      <x:c r="C13" s="37"/>
      <x:c r="D13" s="37"/>
      <x:c r="E13" s="37"/>
      <x:c r="F13" s="37"/>
    </x:row>
  </x:sheetData>
  <x:mergeCells>
    <x:mergeCell ref="A1:F1"/>
    <x:mergeCell ref="A3:F3"/>
    <x:mergeCell ref="A12:F13"/>
  </x:mergeCells>
  <x:pageMargins left="0.7" right="0.7" top="0.75" bottom="0.75" header="0.3" footer="0.3"/>
</x:worksheet>
</file>